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Ark1" sheetId="1" r:id="rId1"/>
    <sheet name="Ark2" sheetId="2" r:id="rId2"/>
    <sheet name="Ark3" sheetId="3" r:id="rId3"/>
  </sheets>
  <calcPr calcId="145621"/>
</workbook>
</file>

<file path=xl/calcChain.xml><?xml version="1.0" encoding="utf-8"?>
<calcChain xmlns="http://schemas.openxmlformats.org/spreadsheetml/2006/main">
  <c r="D53" i="1" l="1"/>
  <c r="D42" i="1"/>
  <c r="D33" i="1"/>
  <c r="D54" i="1" s="1"/>
  <c r="D55" i="1" s="1"/>
  <c r="D23" i="1"/>
  <c r="D13" i="1"/>
  <c r="C53" i="1" l="1"/>
  <c r="C42" i="1"/>
  <c r="C33" i="1"/>
  <c r="C23" i="1"/>
  <c r="C13" i="1"/>
  <c r="C54" i="1" l="1"/>
  <c r="C55" i="1" s="1"/>
  <c r="B53" i="1"/>
  <c r="B42" i="1"/>
  <c r="B33" i="1"/>
  <c r="B23" i="1"/>
  <c r="B13" i="1"/>
  <c r="B54" i="1" l="1"/>
  <c r="B55" i="1" s="1"/>
</calcChain>
</file>

<file path=xl/sharedStrings.xml><?xml version="1.0" encoding="utf-8"?>
<sst xmlns="http://schemas.openxmlformats.org/spreadsheetml/2006/main" count="57" uniqueCount="56">
  <si>
    <t>Regnskab</t>
  </si>
  <si>
    <t>Kontingent</t>
  </si>
  <si>
    <t>Kommunalt tilskud</t>
  </si>
  <si>
    <t>Salg af kort m.m.</t>
  </si>
  <si>
    <t>Indtægter i alt</t>
  </si>
  <si>
    <t>Udgifter</t>
  </si>
  <si>
    <t>Administration</t>
  </si>
  <si>
    <t>Kontingenter DOF</t>
  </si>
  <si>
    <t>Tab medlemskontingenter</t>
  </si>
  <si>
    <t>Generalforsamling</t>
  </si>
  <si>
    <t>Gaver</t>
  </si>
  <si>
    <t>Gebyrer + porto</t>
  </si>
  <si>
    <t>Møder/transport</t>
  </si>
  <si>
    <t>Administration i alt</t>
  </si>
  <si>
    <t>THOK juniors/ungdom</t>
  </si>
  <si>
    <t>Kørsel,overn.,forpl. ungdom/elite</t>
  </si>
  <si>
    <t>Startafgift ungdom/elite</t>
  </si>
  <si>
    <t>Østkredsen kurser+sommerlejre</t>
  </si>
  <si>
    <t>TC træning/Samling</t>
  </si>
  <si>
    <t>Materialer ungdom</t>
  </si>
  <si>
    <t>Ungdom i alt</t>
  </si>
  <si>
    <t>Medlemspleje</t>
  </si>
  <si>
    <t>Startafgifter /DM</t>
  </si>
  <si>
    <t>Klubmesterskaber,juleløb</t>
  </si>
  <si>
    <t>Startafgifter-Div.turnering</t>
  </si>
  <si>
    <t>Regulering tøjlager</t>
  </si>
  <si>
    <t>Klubture</t>
  </si>
  <si>
    <t>Medlemspleje i alt</t>
  </si>
  <si>
    <t>Klubhus og matrialeudg.</t>
  </si>
  <si>
    <t>Klubhus</t>
  </si>
  <si>
    <t>EDB,Sportident</t>
  </si>
  <si>
    <t>O-matrialer</t>
  </si>
  <si>
    <t>Kopieringsudgifter/kopimaskine</t>
  </si>
  <si>
    <t>Korttegning</t>
  </si>
  <si>
    <t>Depot</t>
  </si>
  <si>
    <t>Diverse/hjertestarter</t>
  </si>
  <si>
    <t>Matrialeudgifter i alt</t>
  </si>
  <si>
    <t>Udgifter i alt</t>
  </si>
  <si>
    <t>Resultat</t>
  </si>
  <si>
    <t xml:space="preserve">Budget </t>
  </si>
  <si>
    <t>Find vej projekter</t>
  </si>
  <si>
    <t>Kontorhold/hjemmeside</t>
  </si>
  <si>
    <t>Rekruttering</t>
  </si>
  <si>
    <t>PR-arbejde/Annoncer</t>
  </si>
  <si>
    <t>Åbne løb (bilag 1)</t>
  </si>
  <si>
    <t>Træner/formand</t>
  </si>
  <si>
    <t>Renter</t>
  </si>
  <si>
    <t xml:space="preserve">Nordeafonden </t>
  </si>
  <si>
    <t xml:space="preserve">Det grønne hus </t>
  </si>
  <si>
    <t>Musik i Lejet/skole- Firmaarrangementer</t>
  </si>
  <si>
    <t>DOF landsholds/kval.fee/Elite</t>
  </si>
  <si>
    <t>Mandag/tirsdagstræning/OTØ træninger</t>
  </si>
  <si>
    <t>Udgifter relateret fonde</t>
  </si>
  <si>
    <t xml:space="preserve">                      Regnskab/budget 2025</t>
  </si>
  <si>
    <t>Fonde</t>
  </si>
  <si>
    <t>Indtægter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</si>
</sst>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Arial"/>
      <family val="2"/>
    </font>
    <font>
      <b/>
      <u/>
      <sz val="9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13"/>
      </left>
      <right/>
      <top style="thin">
        <color indexed="13"/>
      </top>
      <bottom/>
      <diagonal/>
    </border>
    <border>
      <left/>
      <right/>
      <top style="thin">
        <color indexed="13"/>
      </top>
      <bottom/>
      <diagonal/>
    </border>
    <border>
      <left/>
      <right style="thin">
        <color indexed="13"/>
      </right>
      <top style="thin">
        <color indexed="13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4" xfId="0" applyFont="1" applyFill="1" applyBorder="1" applyAlignment="1">
      <alignment horizontal="center"/>
    </xf>
    <xf numFmtId="49" fontId="1" fillId="2" borderId="7" xfId="0" applyNumberFormat="1" applyFont="1" applyFill="1" applyBorder="1" applyAlignment="1">
      <alignment horizontal="left"/>
    </xf>
    <xf numFmtId="49" fontId="2" fillId="2" borderId="9" xfId="0" applyNumberFormat="1" applyFont="1" applyFill="1" applyBorder="1" applyAlignment="1">
      <alignment horizontal="left"/>
    </xf>
    <xf numFmtId="49" fontId="2" fillId="2" borderId="10" xfId="0" applyNumberFormat="1" applyFont="1" applyFill="1" applyBorder="1" applyAlignment="1">
      <alignment horizontal="left"/>
    </xf>
    <xf numFmtId="49" fontId="3" fillId="2" borderId="10" xfId="0" applyNumberFormat="1" applyFont="1" applyFill="1" applyBorder="1" applyAlignment="1">
      <alignment horizontal="left"/>
    </xf>
    <xf numFmtId="49" fontId="1" fillId="2" borderId="13" xfId="0" applyNumberFormat="1" applyFont="1" applyFill="1" applyBorder="1" applyAlignment="1">
      <alignment horizontal="left"/>
    </xf>
    <xf numFmtId="49" fontId="4" fillId="2" borderId="9" xfId="0" applyNumberFormat="1" applyFont="1" applyFill="1" applyBorder="1" applyAlignment="1">
      <alignment horizontal="left"/>
    </xf>
    <xf numFmtId="49" fontId="4" fillId="2" borderId="13" xfId="0" applyNumberFormat="1" applyFont="1" applyFill="1" applyBorder="1" applyAlignment="1">
      <alignment horizontal="left"/>
    </xf>
    <xf numFmtId="3" fontId="8" fillId="2" borderId="9" xfId="0" applyNumberFormat="1" applyFont="1" applyFill="1" applyBorder="1" applyAlignment="1">
      <alignment horizontal="right"/>
    </xf>
    <xf numFmtId="3" fontId="8" fillId="2" borderId="10" xfId="0" applyNumberFormat="1" applyFont="1" applyFill="1" applyBorder="1" applyAlignment="1">
      <alignment horizontal="right"/>
    </xf>
    <xf numFmtId="0" fontId="6" fillId="2" borderId="14" xfId="0" applyFont="1" applyFill="1" applyBorder="1" applyAlignment="1">
      <alignment horizontal="right"/>
    </xf>
    <xf numFmtId="0" fontId="8" fillId="2" borderId="9" xfId="0" applyFont="1" applyFill="1" applyBorder="1" applyAlignment="1">
      <alignment horizontal="right"/>
    </xf>
    <xf numFmtId="3" fontId="8" fillId="2" borderId="14" xfId="0" applyNumberFormat="1" applyFont="1" applyFill="1" applyBorder="1" applyAlignment="1">
      <alignment horizontal="right"/>
    </xf>
    <xf numFmtId="0" fontId="8" fillId="2" borderId="14" xfId="0" applyFont="1" applyFill="1" applyBorder="1" applyAlignment="1">
      <alignment horizontal="right"/>
    </xf>
    <xf numFmtId="0" fontId="10" fillId="2" borderId="6" xfId="0" applyNumberFormat="1" applyFont="1" applyFill="1" applyBorder="1" applyAlignment="1">
      <alignment horizontal="right"/>
    </xf>
    <xf numFmtId="49" fontId="9" fillId="2" borderId="5" xfId="0" applyNumberFormat="1" applyFont="1" applyFill="1" applyBorder="1" applyAlignment="1">
      <alignment horizontal="right"/>
    </xf>
    <xf numFmtId="49" fontId="2" fillId="2" borderId="16" xfId="0" applyNumberFormat="1" applyFont="1" applyFill="1" applyBorder="1" applyAlignment="1">
      <alignment horizontal="left"/>
    </xf>
    <xf numFmtId="3" fontId="8" fillId="2" borderId="16" xfId="0" applyNumberFormat="1" applyFont="1" applyFill="1" applyBorder="1" applyAlignment="1">
      <alignment horizontal="right"/>
    </xf>
    <xf numFmtId="3" fontId="7" fillId="3" borderId="17" xfId="0" applyNumberFormat="1" applyFont="1" applyFill="1" applyBorder="1" applyAlignment="1">
      <alignment horizontal="right"/>
    </xf>
    <xf numFmtId="49" fontId="3" fillId="2" borderId="9" xfId="0" applyNumberFormat="1" applyFont="1" applyFill="1" applyBorder="1" applyAlignment="1">
      <alignment horizontal="left"/>
    </xf>
    <xf numFmtId="49" fontId="11" fillId="4" borderId="5" xfId="0" applyNumberFormat="1" applyFont="1" applyFill="1" applyBorder="1" applyAlignment="1">
      <alignment horizontal="right"/>
    </xf>
    <xf numFmtId="49" fontId="3" fillId="5" borderId="11" xfId="0" applyNumberFormat="1" applyFont="1" applyFill="1" applyBorder="1" applyAlignment="1">
      <alignment horizontal="left"/>
    </xf>
    <xf numFmtId="3" fontId="8" fillId="5" borderId="12" xfId="0" applyNumberFormat="1" applyFont="1" applyFill="1" applyBorder="1" applyAlignment="1">
      <alignment horizontal="right"/>
    </xf>
    <xf numFmtId="49" fontId="2" fillId="5" borderId="11" xfId="0" applyNumberFormat="1" applyFont="1" applyFill="1" applyBorder="1" applyAlignment="1">
      <alignment horizontal="left"/>
    </xf>
    <xf numFmtId="49" fontId="2" fillId="5" borderId="7" xfId="0" applyNumberFormat="1" applyFont="1" applyFill="1" applyBorder="1" applyAlignment="1">
      <alignment horizontal="left"/>
    </xf>
    <xf numFmtId="3" fontId="8" fillId="5" borderId="8" xfId="0" applyNumberFormat="1" applyFont="1" applyFill="1" applyBorder="1" applyAlignment="1">
      <alignment horizontal="right"/>
    </xf>
    <xf numFmtId="3" fontId="8" fillId="5" borderId="15" xfId="0" applyNumberFormat="1" applyFont="1" applyFill="1" applyBorder="1" applyAlignment="1">
      <alignment horizontal="right"/>
    </xf>
    <xf numFmtId="49" fontId="3" fillId="5" borderId="18" xfId="0" applyNumberFormat="1" applyFont="1" applyFill="1" applyBorder="1" applyAlignment="1">
      <alignment horizontal="left"/>
    </xf>
    <xf numFmtId="49" fontId="1" fillId="3" borderId="19" xfId="0" applyNumberFormat="1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6"/>
  <sheetViews>
    <sheetView tabSelected="1" workbookViewId="0">
      <selection activeCell="I7" sqref="I7"/>
    </sheetView>
  </sheetViews>
  <sheetFormatPr defaultRowHeight="15" x14ac:dyDescent="0.25"/>
  <cols>
    <col min="1" max="1" width="39.42578125" customWidth="1"/>
    <col min="2" max="2" width="16.140625" customWidth="1"/>
    <col min="3" max="3" width="15.42578125" customWidth="1"/>
    <col min="4" max="4" width="16.42578125" customWidth="1"/>
  </cols>
  <sheetData>
    <row r="1" spans="1:4" ht="19.5" thickBot="1" x14ac:dyDescent="0.35">
      <c r="A1" s="30" t="s">
        <v>53</v>
      </c>
      <c r="B1" s="31"/>
      <c r="C1" s="31"/>
      <c r="D1" s="32"/>
    </row>
    <row r="2" spans="1:4" ht="15.75" thickBot="1" x14ac:dyDescent="0.3">
      <c r="A2" s="1"/>
      <c r="B2" s="16" t="s">
        <v>0</v>
      </c>
      <c r="C2" s="21" t="s">
        <v>39</v>
      </c>
      <c r="D2" s="16" t="s">
        <v>0</v>
      </c>
    </row>
    <row r="3" spans="1:4" ht="16.5" thickBot="1" x14ac:dyDescent="0.3">
      <c r="A3" s="2" t="s">
        <v>55</v>
      </c>
      <c r="B3" s="15">
        <v>2025</v>
      </c>
      <c r="C3" s="15">
        <v>2025</v>
      </c>
      <c r="D3" s="15">
        <v>2024</v>
      </c>
    </row>
    <row r="4" spans="1:4" x14ac:dyDescent="0.25">
      <c r="A4" s="20" t="s">
        <v>1</v>
      </c>
      <c r="B4" s="9"/>
      <c r="C4" s="9">
        <v>75000</v>
      </c>
      <c r="D4" s="9">
        <v>73740</v>
      </c>
    </row>
    <row r="5" spans="1:4" x14ac:dyDescent="0.25">
      <c r="A5" s="5" t="s">
        <v>2</v>
      </c>
      <c r="B5" s="10"/>
      <c r="C5" s="10">
        <v>12000</v>
      </c>
      <c r="D5" s="10">
        <v>12180</v>
      </c>
    </row>
    <row r="6" spans="1:4" x14ac:dyDescent="0.25">
      <c r="A6" s="4" t="s">
        <v>48</v>
      </c>
      <c r="B6" s="10"/>
      <c r="C6" s="10">
        <v>10000</v>
      </c>
      <c r="D6" s="10">
        <v>20000</v>
      </c>
    </row>
    <row r="7" spans="1:4" x14ac:dyDescent="0.25">
      <c r="A7" s="4" t="s">
        <v>49</v>
      </c>
      <c r="B7" s="10"/>
      <c r="C7" s="10">
        <v>10000</v>
      </c>
      <c r="D7" s="10">
        <v>2000</v>
      </c>
    </row>
    <row r="8" spans="1:4" x14ac:dyDescent="0.25">
      <c r="A8" s="5" t="s">
        <v>3</v>
      </c>
      <c r="B8" s="10"/>
      <c r="C8" s="10">
        <v>1000</v>
      </c>
      <c r="D8" s="10">
        <v>2117</v>
      </c>
    </row>
    <row r="9" spans="1:4" x14ac:dyDescent="0.25">
      <c r="A9" s="4" t="s">
        <v>54</v>
      </c>
      <c r="B9" s="10"/>
      <c r="C9" s="10">
        <v>60000</v>
      </c>
      <c r="D9" s="10">
        <v>40000</v>
      </c>
    </row>
    <row r="10" spans="1:4" x14ac:dyDescent="0.25">
      <c r="A10" s="4" t="s">
        <v>44</v>
      </c>
      <c r="B10" s="10"/>
      <c r="C10" s="10">
        <v>220000</v>
      </c>
      <c r="D10" s="10">
        <v>194635</v>
      </c>
    </row>
    <row r="11" spans="1:4" x14ac:dyDescent="0.25">
      <c r="A11" s="4" t="s">
        <v>46</v>
      </c>
      <c r="B11" s="10"/>
      <c r="C11" s="10">
        <v>800</v>
      </c>
      <c r="D11" s="10">
        <v>832</v>
      </c>
    </row>
    <row r="12" spans="1:4" x14ac:dyDescent="0.25">
      <c r="A12" s="4" t="s">
        <v>47</v>
      </c>
      <c r="B12" s="10"/>
      <c r="C12" s="10"/>
      <c r="D12" s="10"/>
    </row>
    <row r="13" spans="1:4" ht="15.75" thickBot="1" x14ac:dyDescent="0.3">
      <c r="A13" s="22" t="s">
        <v>4</v>
      </c>
      <c r="B13" s="23">
        <f>SUM(B4:B12)</f>
        <v>0</v>
      </c>
      <c r="C13" s="23">
        <f>SUM(C4:C12)</f>
        <v>388800</v>
      </c>
      <c r="D13" s="23">
        <f>SUM(D4:D12)</f>
        <v>345504</v>
      </c>
    </row>
    <row r="14" spans="1:4" ht="15.75" thickBot="1" x14ac:dyDescent="0.3">
      <c r="A14" s="6" t="s">
        <v>5</v>
      </c>
      <c r="B14" s="11"/>
      <c r="C14" s="11"/>
      <c r="D14" s="11"/>
    </row>
    <row r="15" spans="1:4" x14ac:dyDescent="0.25">
      <c r="A15" s="7" t="s">
        <v>6</v>
      </c>
      <c r="B15" s="12"/>
      <c r="C15" s="12"/>
      <c r="D15" s="12"/>
    </row>
    <row r="16" spans="1:4" x14ac:dyDescent="0.25">
      <c r="A16" s="4" t="s">
        <v>41</v>
      </c>
      <c r="B16" s="10"/>
      <c r="C16" s="10">
        <v>4500</v>
      </c>
      <c r="D16" s="10">
        <v>1136</v>
      </c>
    </row>
    <row r="17" spans="1:4" x14ac:dyDescent="0.25">
      <c r="A17" s="4" t="s">
        <v>7</v>
      </c>
      <c r="B17" s="10"/>
      <c r="C17" s="10">
        <v>56000</v>
      </c>
      <c r="D17" s="10">
        <v>55858</v>
      </c>
    </row>
    <row r="18" spans="1:4" x14ac:dyDescent="0.25">
      <c r="A18" s="4" t="s">
        <v>8</v>
      </c>
      <c r="B18" s="10"/>
      <c r="C18" s="10">
        <v>3000</v>
      </c>
      <c r="D18" s="10">
        <v>4200</v>
      </c>
    </row>
    <row r="19" spans="1:4" x14ac:dyDescent="0.25">
      <c r="A19" s="4" t="s">
        <v>9</v>
      </c>
      <c r="B19" s="10"/>
      <c r="C19" s="10">
        <v>1000</v>
      </c>
      <c r="D19" s="10">
        <v>1194</v>
      </c>
    </row>
    <row r="20" spans="1:4" x14ac:dyDescent="0.25">
      <c r="A20" s="4" t="s">
        <v>10</v>
      </c>
      <c r="B20" s="10"/>
      <c r="C20" s="10">
        <v>2000</v>
      </c>
      <c r="D20" s="10">
        <v>1000</v>
      </c>
    </row>
    <row r="21" spans="1:4" x14ac:dyDescent="0.25">
      <c r="A21" s="4" t="s">
        <v>11</v>
      </c>
      <c r="B21" s="10"/>
      <c r="C21" s="10">
        <v>3000</v>
      </c>
      <c r="D21" s="10">
        <v>2596</v>
      </c>
    </row>
    <row r="22" spans="1:4" x14ac:dyDescent="0.25">
      <c r="A22" s="4" t="s">
        <v>12</v>
      </c>
      <c r="B22" s="10"/>
      <c r="C22" s="10">
        <v>1000</v>
      </c>
      <c r="D22" s="10">
        <v>773</v>
      </c>
    </row>
    <row r="23" spans="1:4" ht="15.75" thickBot="1" x14ac:dyDescent="0.3">
      <c r="A23" s="24" t="s">
        <v>13</v>
      </c>
      <c r="B23" s="23">
        <f>SUM(B16:B22)</f>
        <v>0</v>
      </c>
      <c r="C23" s="23">
        <f>SUM(C16:C22)</f>
        <v>70500</v>
      </c>
      <c r="D23" s="23">
        <f>SUM(D16:D22)</f>
        <v>66757</v>
      </c>
    </row>
    <row r="24" spans="1:4" ht="15.75" thickBot="1" x14ac:dyDescent="0.3">
      <c r="A24" s="8" t="s">
        <v>14</v>
      </c>
      <c r="B24" s="13"/>
      <c r="C24" s="13"/>
      <c r="D24" s="13"/>
    </row>
    <row r="25" spans="1:4" x14ac:dyDescent="0.25">
      <c r="A25" s="3" t="s">
        <v>15</v>
      </c>
      <c r="B25" s="9"/>
      <c r="C25" s="9">
        <v>2000</v>
      </c>
      <c r="D25" s="9">
        <v>1547</v>
      </c>
    </row>
    <row r="26" spans="1:4" x14ac:dyDescent="0.25">
      <c r="A26" s="4" t="s">
        <v>16</v>
      </c>
      <c r="B26" s="10"/>
      <c r="C26" s="10">
        <v>8000</v>
      </c>
      <c r="D26" s="10">
        <v>7000</v>
      </c>
    </row>
    <row r="27" spans="1:4" x14ac:dyDescent="0.25">
      <c r="A27" s="4" t="s">
        <v>17</v>
      </c>
      <c r="B27" s="10"/>
      <c r="C27" s="10">
        <v>4000</v>
      </c>
      <c r="D27" s="10">
        <v>3875</v>
      </c>
    </row>
    <row r="28" spans="1:4" x14ac:dyDescent="0.25">
      <c r="A28" s="4" t="s">
        <v>51</v>
      </c>
      <c r="B28" s="10"/>
      <c r="C28" s="10">
        <v>6000</v>
      </c>
      <c r="D28" s="10">
        <v>6490</v>
      </c>
    </row>
    <row r="29" spans="1:4" x14ac:dyDescent="0.25">
      <c r="A29" s="4" t="s">
        <v>50</v>
      </c>
      <c r="B29" s="10"/>
      <c r="C29" s="10">
        <v>30000</v>
      </c>
      <c r="D29" s="10">
        <v>30940</v>
      </c>
    </row>
    <row r="30" spans="1:4" x14ac:dyDescent="0.25">
      <c r="A30" s="4" t="s">
        <v>18</v>
      </c>
      <c r="B30" s="10"/>
      <c r="C30" s="10">
        <v>4000</v>
      </c>
      <c r="D30" s="10">
        <v>3622</v>
      </c>
    </row>
    <row r="31" spans="1:4" x14ac:dyDescent="0.25">
      <c r="A31" s="4" t="s">
        <v>42</v>
      </c>
      <c r="B31" s="10"/>
      <c r="C31" s="10">
        <v>10000</v>
      </c>
      <c r="D31" s="10">
        <v>5776</v>
      </c>
    </row>
    <row r="32" spans="1:4" x14ac:dyDescent="0.25">
      <c r="A32" s="4" t="s">
        <v>19</v>
      </c>
      <c r="B32" s="10"/>
      <c r="C32" s="10"/>
      <c r="D32" s="10"/>
    </row>
    <row r="33" spans="1:4" ht="15.75" thickBot="1" x14ac:dyDescent="0.3">
      <c r="A33" s="24" t="s">
        <v>20</v>
      </c>
      <c r="B33" s="23">
        <f>SUM(B25:B32)</f>
        <v>0</v>
      </c>
      <c r="C33" s="23">
        <f>SUM(C25:C32)</f>
        <v>64000</v>
      </c>
      <c r="D33" s="23">
        <f>SUM(D25:D32)</f>
        <v>59250</v>
      </c>
    </row>
    <row r="34" spans="1:4" ht="15.75" thickBot="1" x14ac:dyDescent="0.3">
      <c r="A34" s="8" t="s">
        <v>21</v>
      </c>
      <c r="B34" s="14"/>
      <c r="C34" s="14"/>
      <c r="D34" s="14"/>
    </row>
    <row r="35" spans="1:4" x14ac:dyDescent="0.25">
      <c r="A35" s="3" t="s">
        <v>22</v>
      </c>
      <c r="B35" s="9"/>
      <c r="C35" s="9">
        <v>10000</v>
      </c>
      <c r="D35" s="9">
        <v>10390</v>
      </c>
    </row>
    <row r="36" spans="1:4" x14ac:dyDescent="0.25">
      <c r="A36" s="4" t="s">
        <v>23</v>
      </c>
      <c r="B36" s="10"/>
      <c r="C36" s="10">
        <v>10000</v>
      </c>
      <c r="D36" s="10">
        <v>6049</v>
      </c>
    </row>
    <row r="37" spans="1:4" x14ac:dyDescent="0.25">
      <c r="A37" s="4" t="s">
        <v>45</v>
      </c>
      <c r="B37" s="10"/>
      <c r="C37" s="10">
        <v>15000</v>
      </c>
      <c r="D37" s="10">
        <v>15000</v>
      </c>
    </row>
    <row r="38" spans="1:4" x14ac:dyDescent="0.25">
      <c r="A38" s="4" t="s">
        <v>24</v>
      </c>
      <c r="B38" s="10"/>
      <c r="C38" s="10">
        <v>15000</v>
      </c>
      <c r="D38" s="10">
        <v>10786</v>
      </c>
    </row>
    <row r="39" spans="1:4" x14ac:dyDescent="0.25">
      <c r="A39" s="4" t="s">
        <v>25</v>
      </c>
      <c r="B39" s="10"/>
      <c r="C39" s="10">
        <v>2500</v>
      </c>
      <c r="D39" s="10">
        <v>2568</v>
      </c>
    </row>
    <row r="40" spans="1:4" x14ac:dyDescent="0.25">
      <c r="A40" s="4" t="s">
        <v>40</v>
      </c>
      <c r="B40" s="10"/>
      <c r="C40" s="10">
        <v>2000</v>
      </c>
      <c r="D40" s="10"/>
    </row>
    <row r="41" spans="1:4" x14ac:dyDescent="0.25">
      <c r="A41" s="4" t="s">
        <v>26</v>
      </c>
      <c r="B41" s="10"/>
      <c r="C41" s="10">
        <v>35000</v>
      </c>
      <c r="D41" s="10">
        <v>32668</v>
      </c>
    </row>
    <row r="42" spans="1:4" ht="15.75" thickBot="1" x14ac:dyDescent="0.3">
      <c r="A42" s="24" t="s">
        <v>27</v>
      </c>
      <c r="B42" s="23">
        <f>SUM(B35:B41)</f>
        <v>0</v>
      </c>
      <c r="C42" s="23">
        <f>SUM(C35:C41)</f>
        <v>89500</v>
      </c>
      <c r="D42" s="23">
        <f>SUM(D35:D41)</f>
        <v>77461</v>
      </c>
    </row>
    <row r="43" spans="1:4" ht="15.75" thickBot="1" x14ac:dyDescent="0.3">
      <c r="A43" s="8" t="s">
        <v>28</v>
      </c>
      <c r="B43" s="14"/>
      <c r="C43" s="14"/>
      <c r="D43" s="14"/>
    </row>
    <row r="44" spans="1:4" x14ac:dyDescent="0.25">
      <c r="A44" s="3" t="s">
        <v>29</v>
      </c>
      <c r="B44" s="9"/>
      <c r="C44" s="9">
        <v>30000</v>
      </c>
      <c r="D44" s="9">
        <v>25913</v>
      </c>
    </row>
    <row r="45" spans="1:4" x14ac:dyDescent="0.25">
      <c r="A45" s="4" t="s">
        <v>30</v>
      </c>
      <c r="B45" s="10"/>
      <c r="C45" s="10">
        <v>5000</v>
      </c>
      <c r="D45" s="10">
        <v>4093</v>
      </c>
    </row>
    <row r="46" spans="1:4" x14ac:dyDescent="0.25">
      <c r="A46" s="4" t="s">
        <v>43</v>
      </c>
      <c r="B46" s="10"/>
      <c r="C46" s="10">
        <v>1000</v>
      </c>
      <c r="D46" s="10"/>
    </row>
    <row r="47" spans="1:4" x14ac:dyDescent="0.25">
      <c r="A47" s="4" t="s">
        <v>31</v>
      </c>
      <c r="B47" s="10"/>
      <c r="C47" s="10">
        <v>5000</v>
      </c>
      <c r="D47" s="10">
        <v>6622</v>
      </c>
    </row>
    <row r="48" spans="1:4" x14ac:dyDescent="0.25">
      <c r="A48" s="4" t="s">
        <v>32</v>
      </c>
      <c r="B48" s="10"/>
      <c r="C48" s="10">
        <v>8000</v>
      </c>
      <c r="D48" s="10">
        <v>8660</v>
      </c>
    </row>
    <row r="49" spans="1:4" x14ac:dyDescent="0.25">
      <c r="A49" s="4" t="s">
        <v>33</v>
      </c>
      <c r="B49" s="10"/>
      <c r="C49" s="10">
        <v>70000</v>
      </c>
      <c r="D49" s="10">
        <v>3599</v>
      </c>
    </row>
    <row r="50" spans="1:4" x14ac:dyDescent="0.25">
      <c r="A50" s="4" t="s">
        <v>52</v>
      </c>
      <c r="B50" s="10"/>
      <c r="C50" s="10"/>
      <c r="D50" s="10">
        <v>18180</v>
      </c>
    </row>
    <row r="51" spans="1:4" x14ac:dyDescent="0.25">
      <c r="A51" s="4" t="s">
        <v>34</v>
      </c>
      <c r="B51" s="10"/>
      <c r="C51" s="10">
        <v>3000</v>
      </c>
      <c r="D51" s="10"/>
    </row>
    <row r="52" spans="1:4" ht="15.75" thickBot="1" x14ac:dyDescent="0.3">
      <c r="A52" s="17" t="s">
        <v>35</v>
      </c>
      <c r="B52" s="18"/>
      <c r="C52" s="18">
        <v>1500</v>
      </c>
      <c r="D52" s="18">
        <v>5195</v>
      </c>
    </row>
    <row r="53" spans="1:4" ht="15.75" thickBot="1" x14ac:dyDescent="0.3">
      <c r="A53" s="25" t="s">
        <v>36</v>
      </c>
      <c r="B53" s="26">
        <f>SUM(B44:B52)</f>
        <v>0</v>
      </c>
      <c r="C53" s="26">
        <f>SUM(C44:C52)</f>
        <v>123500</v>
      </c>
      <c r="D53" s="26">
        <f>SUM(D44:D52)</f>
        <v>72262</v>
      </c>
    </row>
    <row r="54" spans="1:4" x14ac:dyDescent="0.25">
      <c r="A54" s="28" t="s">
        <v>37</v>
      </c>
      <c r="B54" s="27">
        <f>SUM(B23)+B33+B42+B53</f>
        <v>0</v>
      </c>
      <c r="C54" s="27">
        <f>SUM(C23)+C33+C42+C53</f>
        <v>347500</v>
      </c>
      <c r="D54" s="27">
        <f>SUM(D23)+D33+D42+D53</f>
        <v>275730</v>
      </c>
    </row>
    <row r="55" spans="1:4" ht="15.75" thickBot="1" x14ac:dyDescent="0.3">
      <c r="A55" s="29" t="s">
        <v>38</v>
      </c>
      <c r="B55" s="19">
        <f>SUM(B13)-B54</f>
        <v>0</v>
      </c>
      <c r="C55" s="19">
        <f>SUM(C13)-C54</f>
        <v>41300</v>
      </c>
      <c r="D55" s="19">
        <f>SUM(D13)-D54</f>
        <v>69774</v>
      </c>
    </row>
    <row r="56" spans="1:4" ht="15.75" thickTop="1" x14ac:dyDescent="0.25"/>
  </sheetData>
  <mergeCells count="1">
    <mergeCell ref="A1:D1"/>
  </mergeCells>
  <pageMargins left="0.70866141732283472" right="0.70866141732283472" top="0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Inger</dc:creator>
  <cp:lastModifiedBy>Inger</cp:lastModifiedBy>
  <cp:lastPrinted>2025-02-23T14:18:34Z</cp:lastPrinted>
  <dcterms:created xsi:type="dcterms:W3CDTF">2021-10-03T10:30:33Z</dcterms:created>
  <dcterms:modified xsi:type="dcterms:W3CDTF">2025-03-18T18:49:57Z</dcterms:modified>
</cp:coreProperties>
</file>